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Plan\Usvojeni plan\Za objavu\"/>
    </mc:Choice>
  </mc:AlternateContent>
  <xr:revisionPtr revIDLastSave="0" documentId="13_ncr:1_{317BC273-5536-4B56-ABEA-B19AB3A7A669}" xr6:coauthVersionLast="36" xr6:coauthVersionMax="36" xr10:uidLastSave="{00000000-0000-0000-0000-000000000000}"/>
  <bookViews>
    <workbookView xWindow="0" yWindow="0" windowWidth="23040" windowHeight="8256" xr2:uid="{A58B244F-6A71-4ABD-810F-0677F938EF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23" i="1" l="1"/>
  <c r="E23" i="1"/>
  <c r="E24" i="1"/>
  <c r="E25" i="1"/>
  <c r="E33" i="1" l="1"/>
  <c r="E13" i="1"/>
  <c r="F51" i="1"/>
  <c r="G51" i="1"/>
  <c r="E51" i="1"/>
  <c r="C12" i="1" l="1"/>
  <c r="C13" i="1"/>
  <c r="C19" i="1"/>
  <c r="C18" i="1" s="1"/>
  <c r="C17" i="1" s="1"/>
  <c r="C16" i="1" s="1"/>
  <c r="C25" i="1"/>
  <c r="C47" i="1"/>
  <c r="C41" i="1"/>
  <c r="C33" i="1"/>
  <c r="C11" i="1"/>
  <c r="C10" i="1"/>
  <c r="D10" i="1" s="1"/>
  <c r="D50" i="1"/>
  <c r="D42" i="1"/>
  <c r="G25" i="1" l="1"/>
  <c r="F25" i="1"/>
  <c r="G47" i="1" l="1"/>
  <c r="F47" i="1"/>
  <c r="E47" i="1"/>
  <c r="E19" i="1"/>
  <c r="E18" i="1" s="1"/>
  <c r="E17" i="1" s="1"/>
  <c r="E16" i="1" s="1"/>
  <c r="G23" i="1"/>
  <c r="G22" i="1" s="1"/>
  <c r="F24" i="1"/>
  <c r="F30" i="1"/>
  <c r="G30" i="1"/>
  <c r="G24" i="1" s="1"/>
  <c r="E30" i="1"/>
  <c r="E32" i="1"/>
  <c r="E41" i="1"/>
  <c r="E40" i="1" s="1"/>
  <c r="F33" i="1"/>
  <c r="F32" i="1"/>
  <c r="G33" i="1"/>
  <c r="G32" i="1" s="1"/>
  <c r="D35" i="1"/>
  <c r="C38" i="1"/>
  <c r="D38" i="1" s="1"/>
  <c r="D39" i="1"/>
  <c r="C40" i="1"/>
  <c r="D40" i="1" s="1"/>
  <c r="D43" i="1"/>
  <c r="G19" i="1"/>
  <c r="G18" i="1" s="1"/>
  <c r="G17" i="1" s="1"/>
  <c r="G16" i="1" s="1"/>
  <c r="F19" i="1"/>
  <c r="F18" i="1" s="1"/>
  <c r="F17" i="1" s="1"/>
  <c r="F16" i="1" s="1"/>
  <c r="G13" i="1"/>
  <c r="G12" i="1" s="1"/>
  <c r="G11" i="1" s="1"/>
  <c r="G10" i="1" s="1"/>
  <c r="F13" i="1"/>
  <c r="F12" i="1" s="1"/>
  <c r="F11" i="1" s="1"/>
  <c r="F10" i="1" s="1"/>
  <c r="E12" i="1"/>
  <c r="E11" i="1" s="1"/>
  <c r="E10" i="1" s="1"/>
  <c r="D13" i="1"/>
  <c r="D53" i="1"/>
  <c r="C51" i="1"/>
  <c r="D49" i="1"/>
  <c r="D48" i="1"/>
  <c r="D31" i="1"/>
  <c r="C30" i="1"/>
  <c r="D29" i="1"/>
  <c r="D28" i="1"/>
  <c r="D27" i="1"/>
  <c r="D26" i="1"/>
  <c r="D25" i="1"/>
  <c r="D21" i="1"/>
  <c r="D20" i="1"/>
  <c r="D19" i="1"/>
  <c r="D18" i="1"/>
  <c r="D17" i="1"/>
  <c r="D16" i="1"/>
  <c r="D14" i="1"/>
  <c r="D12" i="1"/>
  <c r="D11" i="1"/>
  <c r="E46" i="1" l="1"/>
  <c r="E22" i="1"/>
  <c r="D51" i="1"/>
  <c r="C46" i="1"/>
  <c r="C45" i="1" s="1"/>
  <c r="F23" i="1"/>
  <c r="F22" i="1" s="1"/>
  <c r="F46" i="1"/>
  <c r="F45" i="1" s="1"/>
  <c r="F44" i="1" s="1"/>
  <c r="D30" i="1"/>
  <c r="C24" i="1"/>
  <c r="G46" i="1"/>
  <c r="G45" i="1" s="1"/>
  <c r="G44" i="1" s="1"/>
  <c r="G9" i="1" s="1"/>
  <c r="G8" i="1" s="1"/>
  <c r="G7" i="1" s="1"/>
  <c r="E45" i="1"/>
  <c r="E44" i="1" s="1"/>
  <c r="E9" i="1" s="1"/>
  <c r="E8" i="1" s="1"/>
  <c r="E7" i="1" s="1"/>
  <c r="D46" i="1"/>
  <c r="D41" i="1"/>
  <c r="C32" i="1"/>
  <c r="D32" i="1" s="1"/>
  <c r="D33" i="1"/>
  <c r="D47" i="1"/>
  <c r="F9" i="1" l="1"/>
  <c r="F8" i="1" s="1"/>
  <c r="F7" i="1" s="1"/>
  <c r="C22" i="1"/>
  <c r="D23" i="1"/>
  <c r="C44" i="1"/>
  <c r="D44" i="1" s="1"/>
  <c r="D45" i="1"/>
  <c r="D24" i="1"/>
  <c r="C9" i="1" l="1"/>
  <c r="D22" i="1"/>
  <c r="C8" i="1" l="1"/>
  <c r="C7" i="1" l="1"/>
  <c r="D7" i="1" s="1"/>
  <c r="D8" i="1"/>
</calcChain>
</file>

<file path=xl/sharedStrings.xml><?xml version="1.0" encoding="utf-8"?>
<sst xmlns="http://schemas.openxmlformats.org/spreadsheetml/2006/main" count="103" uniqueCount="46">
  <si>
    <t>II. POSEBNI DIO</t>
  </si>
  <si>
    <t>U HRK</t>
  </si>
  <si>
    <t>U EUR</t>
  </si>
  <si>
    <t/>
  </si>
  <si>
    <t>Tekući plan 
2022.</t>
  </si>
  <si>
    <t>Plan za 2023.</t>
  </si>
  <si>
    <t>Projekcija 
za 2024.</t>
  </si>
  <si>
    <t>Projekcija 
za 2025.</t>
  </si>
  <si>
    <t>080</t>
  </si>
  <si>
    <t>MINISTARSTVO ZNANOSTI I OBRAZOVANJA</t>
  </si>
  <si>
    <t>08008</t>
  </si>
  <si>
    <t>Javni instituti u Republici Hrvatskoj</t>
  </si>
  <si>
    <t>3801</t>
  </si>
  <si>
    <t>ULAGANJE U ZNANSTVENO ISTRAŽIVAČKU DJELATNOST</t>
  </si>
  <si>
    <t>A622000</t>
  </si>
  <si>
    <t>REDOVNA DJELATNOST JAVNIH INSTITUTA</t>
  </si>
  <si>
    <t>0150</t>
  </si>
  <si>
    <t>Istraživanje i razvoj: Opće javne usluge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</si>
  <si>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</si>
  <si>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</si>
  <si>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</si>
  <si>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</si>
  <si>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</si>
  <si>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</si>
  <si>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</si>
  <si>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</si>
  <si>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A622125</t>
  </si>
  <si>
    <t>EU PROJEKTI JAVNIH INSTITUTA (IZ EVIDENCIJSKIH PRIHODA)</t>
  </si>
  <si>
    <t>51</t>
  </si>
  <si>
    <t>Pomoći EU</t>
  </si>
  <si>
    <t>A622132</t>
  </si>
  <si>
    <t>REDOVNA DJELATNOST JAVNIH INSTITUTA (IZ EVIDENCIJSKIH PRIHODA)</t>
  </si>
  <si>
    <t>Vlastiti prihodi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</si>
  <si>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</si>
  <si>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</si>
  <si>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</si>
  <si>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</si>
  <si>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</si>
  <si>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</si>
  <si>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</si>
  <si>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</si>
  <si>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Ostale pomoći</t>
  </si>
  <si>
    <t>A622137</t>
  </si>
  <si>
    <t>PROGRAMSKO FINANCIRANJE JAVNIH ZNANSTVENIH INSTITUTA</t>
  </si>
  <si>
    <t>22621 INSTITUT ZA RAZVOJ I MEĐUNARODNE ODNOSE</t>
  </si>
  <si>
    <t>Rashodi za nabavu neproizvedene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</si>
</sst>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6" fillId="2" borderId="1" applyNumberFormat="0" applyProtection="0">
      <alignment horizontal="left" vertical="center" indent="1"/>
    </xf>
    <xf numFmtId="4" fontId="6" fillId="2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4" fontId="6" fillId="4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</cellStyleXfs>
  <cellXfs count="2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2" borderId="1" xfId="1" quotePrefix="1" applyNumberFormat="1" applyFont="1">
      <alignment horizontal="left" vertical="center" indent="1"/>
    </xf>
    <xf numFmtId="0" fontId="7" fillId="2" borderId="1" xfId="2" quotePrefix="1" applyNumberFormat="1" applyFont="1" applyAlignment="1">
      <alignment horizontal="left" vertical="center" wrapText="1" indent="1"/>
    </xf>
    <xf numFmtId="0" fontId="7" fillId="3" borderId="1" xfId="3" quotePrefix="1" applyFont="1" applyAlignment="1">
      <alignment horizontal="left" vertical="center" indent="3"/>
    </xf>
    <xf numFmtId="0" fontId="7" fillId="3" borderId="1" xfId="3" quotePrefix="1" applyFont="1">
      <alignment horizontal="left" vertical="center" indent="1"/>
    </xf>
    <xf numFmtId="3" fontId="7" fillId="4" borderId="1" xfId="4" applyNumberFormat="1" applyFont="1">
      <alignment vertical="center"/>
    </xf>
    <xf numFmtId="0" fontId="7" fillId="5" borderId="1" xfId="3" quotePrefix="1" applyFont="1" applyFill="1" applyAlignment="1">
      <alignment horizontal="left" vertical="center" indent="3"/>
    </xf>
    <xf numFmtId="0" fontId="7" fillId="5" borderId="1" xfId="3" quotePrefix="1" applyFont="1" applyFill="1">
      <alignment horizontal="left" vertical="center" indent="1"/>
    </xf>
    <xf numFmtId="0" fontId="8" fillId="6" borderId="1" xfId="5" quotePrefix="1" applyFont="1" applyAlignment="1">
      <alignment horizontal="left" vertical="center" indent="4"/>
    </xf>
    <xf numFmtId="0" fontId="8" fillId="6" borderId="1" xfId="5" quotePrefix="1" applyFont="1">
      <alignment horizontal="left" vertical="center" indent="1"/>
    </xf>
    <xf numFmtId="3" fontId="8" fillId="4" borderId="1" xfId="4" applyNumberFormat="1" applyFont="1">
      <alignment vertical="center"/>
    </xf>
    <xf numFmtId="0" fontId="1" fillId="0" borderId="0" xfId="0" applyFont="1"/>
    <xf numFmtId="0" fontId="6" fillId="7" borderId="1" xfId="6" quotePrefix="1" applyAlignment="1">
      <alignment horizontal="left" vertical="center" indent="5"/>
    </xf>
    <xf numFmtId="0" fontId="6" fillId="7" borderId="1" xfId="6" quotePrefix="1">
      <alignment horizontal="left" vertical="center" indent="1"/>
    </xf>
    <xf numFmtId="3" fontId="6" fillId="4" borderId="1" xfId="4" applyNumberFormat="1">
      <alignment vertical="center"/>
    </xf>
    <xf numFmtId="0" fontId="6" fillId="7" borderId="1" xfId="6" quotePrefix="1" applyAlignment="1">
      <alignment horizontal="left" vertical="center" indent="6"/>
    </xf>
    <xf numFmtId="0" fontId="6" fillId="7" borderId="1" xfId="6" quotePrefix="1" applyAlignment="1">
      <alignment horizontal="left" vertical="center" indent="7"/>
    </xf>
    <xf numFmtId="0" fontId="6" fillId="7" borderId="1" xfId="6" quotePrefix="1" applyAlignment="1">
      <alignment horizontal="left" vertical="center" indent="8"/>
    </xf>
    <xf numFmtId="0" fontId="6" fillId="7" borderId="1" xfId="6" quotePrefix="1" applyAlignment="1">
      <alignment horizontal="left" vertical="center" indent="9"/>
    </xf>
    <xf numFmtId="3" fontId="6" fillId="0" borderId="1" xfId="7" applyNumberFormat="1">
      <alignment horizontal="right" vertical="center"/>
    </xf>
    <xf numFmtId="0" fontId="5" fillId="0" borderId="0" xfId="0" applyFont="1" applyAlignment="1">
      <alignment horizontal="center"/>
    </xf>
  </cellXfs>
  <cellStyles count="8">
    <cellStyle name="Normal" xfId="0" builtinId="0"/>
    <cellStyle name="SAPBEXaggData" xfId="4" xr:uid="{0019493F-7358-47D5-9BDE-D0D82FF8A4D0}"/>
    <cellStyle name="SAPBEXchaText" xfId="1" xr:uid="{02F7AB60-425F-49CD-A556-A3685FF9F929}"/>
    <cellStyle name="SAPBEXHLevel1" xfId="3" xr:uid="{CF62D56D-8966-4695-B99B-AEC24B84BB47}"/>
    <cellStyle name="SAPBEXHLevel2" xfId="5" xr:uid="{651B187F-9BDD-4DC8-8B67-664AD9354264}"/>
    <cellStyle name="SAPBEXHLevel3" xfId="6" xr:uid="{5D6B2A64-85E9-470B-A57E-E642830BA4CC}"/>
    <cellStyle name="SAPBEXstdData" xfId="7" xr:uid="{72CD5F42-9C75-435D-836B-92E8310F8F81}"/>
    <cellStyle name="SAPBEXstdItem" xfId="2" xr:uid="{36E29F7B-E8E1-4463-835C-AE205FBBE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1C57-A9E2-49E5-A5E6-24B55AE10BDF}">
  <dimension ref="A1:G53"/>
  <sheetViews>
    <sheetView tabSelected="1" zoomScale="115" zoomScaleNormal="115" workbookViewId="0">
      <selection activeCell="B41" sqref="B41"/>
    </sheetView>
  </sheetViews>
  <sheetFormatPr defaultRowHeight="14.4" x14ac:dyDescent="0.3"/>
  <cols>
    <col min="1" max="1" width="14.88671875" customWidth="1"/>
    <col min="2" max="2" width="53.88671875" bestFit="1" customWidth="1"/>
    <col min="3" max="7" width="13.33203125" customWidth="1"/>
  </cols>
  <sheetData>
    <row r="1" spans="1:7" s="2" customFormat="1" ht="15.6" x14ac:dyDescent="0.3">
      <c r="A1" s="1" t="s">
        <v>44</v>
      </c>
      <c r="B1" s="1"/>
    </row>
    <row r="2" spans="1:7" s="2" customFormat="1" ht="12" customHeight="1" x14ac:dyDescent="0.3">
      <c r="A2" s="1"/>
      <c r="B2" s="1"/>
    </row>
    <row r="3" spans="1:7" ht="23.4" x14ac:dyDescent="0.45">
      <c r="A3" s="24" t="s">
        <v>0</v>
      </c>
      <c r="B3" s="24"/>
      <c r="C3" s="24"/>
      <c r="D3" s="24"/>
      <c r="E3" s="24"/>
      <c r="F3" s="24"/>
      <c r="G3" s="24"/>
    </row>
    <row r="4" spans="1:7" ht="13.5" customHeight="1" x14ac:dyDescent="0.45">
      <c r="A4" s="3"/>
      <c r="B4" s="3"/>
      <c r="C4" s="3"/>
      <c r="D4" s="3"/>
      <c r="E4" s="3"/>
      <c r="F4" s="3"/>
      <c r="G4" s="3"/>
    </row>
    <row r="5" spans="1:7" x14ac:dyDescent="0.3">
      <c r="C5" s="4" t="s">
        <v>1</v>
      </c>
      <c r="D5" s="4" t="s">
        <v>2</v>
      </c>
      <c r="E5" s="4" t="s">
        <v>2</v>
      </c>
      <c r="F5" s="4" t="s">
        <v>2</v>
      </c>
      <c r="G5" s="4" t="s">
        <v>2</v>
      </c>
    </row>
    <row r="6" spans="1:7" s="2" customFormat="1" ht="41.4" x14ac:dyDescent="0.3">
      <c r="A6" s="5" t="s">
        <v>3</v>
      </c>
      <c r="B6" s="5" t="s">
        <v>3</v>
      </c>
      <c r="C6" s="6" t="s">
        <v>4</v>
      </c>
      <c r="D6" s="6" t="s">
        <v>4</v>
      </c>
      <c r="E6" s="6" t="s">
        <v>5</v>
      </c>
      <c r="F6" s="6" t="s">
        <v>6</v>
      </c>
      <c r="G6" s="6" t="s">
        <v>7</v>
      </c>
    </row>
    <row r="7" spans="1:7" s="2" customFormat="1" x14ac:dyDescent="0.3">
      <c r="A7" s="7" t="s">
        <v>8</v>
      </c>
      <c r="B7" s="8" t="s">
        <v>9</v>
      </c>
      <c r="C7" s="9">
        <f>C8</f>
        <v>13471900</v>
      </c>
      <c r="D7" s="9">
        <f t="shared" ref="D7:D53" si="0">+C7/7.5345</f>
        <v>1788028.4026810005</v>
      </c>
      <c r="E7" s="9">
        <f>E8</f>
        <v>2025294</v>
      </c>
      <c r="F7" s="9">
        <f t="shared" ref="F7:G7" si="1">F8</f>
        <v>1941762</v>
      </c>
      <c r="G7" s="9">
        <f t="shared" si="1"/>
        <v>1901227</v>
      </c>
    </row>
    <row r="8" spans="1:7" s="2" customFormat="1" x14ac:dyDescent="0.3">
      <c r="A8" s="10" t="s">
        <v>10</v>
      </c>
      <c r="B8" s="11" t="s">
        <v>11</v>
      </c>
      <c r="C8" s="9">
        <f>C9</f>
        <v>13471900</v>
      </c>
      <c r="D8" s="9">
        <f t="shared" si="0"/>
        <v>1788028.4026810005</v>
      </c>
      <c r="E8" s="9">
        <f>E9</f>
        <v>2025294</v>
      </c>
      <c r="F8" s="9">
        <f t="shared" ref="F8:G8" si="2">F9</f>
        <v>1941762</v>
      </c>
      <c r="G8" s="9">
        <f t="shared" si="2"/>
        <v>1901227</v>
      </c>
    </row>
    <row r="9" spans="1:7" s="15" customFormat="1" x14ac:dyDescent="0.3">
      <c r="A9" s="12" t="s">
        <v>12</v>
      </c>
      <c r="B9" s="13" t="s">
        <v>13</v>
      </c>
      <c r="C9" s="14">
        <f>+C10+C16+C22+C44</f>
        <v>13471900</v>
      </c>
      <c r="D9" s="14">
        <f>+C9/7.5345</f>
        <v>1788028.4026810005</v>
      </c>
      <c r="E9" s="14">
        <f>+E10+E16+E22+E44</f>
        <v>2025294</v>
      </c>
      <c r="F9" s="14">
        <f>+F10+F16+F22+F44</f>
        <v>1941762</v>
      </c>
      <c r="G9" s="14">
        <f>+G10+G16+G22+G44</f>
        <v>1901227</v>
      </c>
    </row>
    <row r="10" spans="1:7" x14ac:dyDescent="0.3">
      <c r="A10" s="16" t="s">
        <v>14</v>
      </c>
      <c r="B10" s="17" t="s">
        <v>15</v>
      </c>
      <c r="C10" s="18">
        <f t="shared" ref="C10:C11" si="3">+C12</f>
        <v>8685168</v>
      </c>
      <c r="D10" s="18">
        <f>+C10/7.5345</f>
        <v>1152719.888512841</v>
      </c>
      <c r="E10" s="18">
        <f t="shared" ref="E10:E12" si="4">+E11</f>
        <v>1301092</v>
      </c>
      <c r="F10" s="18">
        <f t="shared" ref="F10:G12" si="5">+F11</f>
        <v>1301092</v>
      </c>
      <c r="G10" s="18">
        <f t="shared" si="5"/>
        <v>1301092</v>
      </c>
    </row>
    <row r="11" spans="1:7" x14ac:dyDescent="0.3">
      <c r="A11" s="19" t="s">
        <v>16</v>
      </c>
      <c r="B11" s="17" t="s">
        <v>17</v>
      </c>
      <c r="C11" s="18">
        <f t="shared" si="3"/>
        <v>8685168</v>
      </c>
      <c r="D11" s="18">
        <f t="shared" si="0"/>
        <v>1152719.888512841</v>
      </c>
      <c r="E11" s="18">
        <f t="shared" si="4"/>
        <v>1301092</v>
      </c>
      <c r="F11" s="18">
        <f t="shared" si="5"/>
        <v>1301092</v>
      </c>
      <c r="G11" s="18">
        <f t="shared" si="5"/>
        <v>1301092</v>
      </c>
    </row>
    <row r="12" spans="1:7" x14ac:dyDescent="0.3">
      <c r="A12" s="20" t="s">
        <v>18</v>
      </c>
      <c r="B12" s="17" t="s">
        <v>19</v>
      </c>
      <c r="C12" s="18">
        <f>+C14</f>
        <v>8685168</v>
      </c>
      <c r="D12" s="18">
        <f t="shared" si="0"/>
        <v>1152719.888512841</v>
      </c>
      <c r="E12" s="18">
        <f t="shared" si="4"/>
        <v>1301092</v>
      </c>
      <c r="F12" s="18">
        <f t="shared" si="5"/>
        <v>1301092</v>
      </c>
      <c r="G12" s="18">
        <f t="shared" si="5"/>
        <v>1301092</v>
      </c>
    </row>
    <row r="13" spans="1:7" x14ac:dyDescent="0.3">
      <c r="A13" s="21" t="s">
        <v>20</v>
      </c>
      <c r="B13" s="17" t="s">
        <v>21</v>
      </c>
      <c r="C13" s="18">
        <f>+C14+C15</f>
        <v>8685168</v>
      </c>
      <c r="D13" s="18">
        <f t="shared" si="0"/>
        <v>1152719.888512841</v>
      </c>
      <c r="E13" s="18">
        <f>+E14+E15</f>
        <v>1301092</v>
      </c>
      <c r="F13" s="18">
        <f t="shared" ref="F13:G13" si="6">+F14+F15</f>
        <v>1301092</v>
      </c>
      <c r="G13" s="18">
        <f t="shared" si="6"/>
        <v>1301092</v>
      </c>
    </row>
    <row r="14" spans="1:7" x14ac:dyDescent="0.3">
      <c r="A14" s="22" t="s">
        <v>22</v>
      </c>
      <c r="B14" s="17" t="s">
        <v>23</v>
      </c>
      <c r="C14" s="23">
        <v>8685168</v>
      </c>
      <c r="D14" s="23">
        <f t="shared" si="0"/>
        <v>1152719.888512841</v>
      </c>
      <c r="E14" s="23">
        <v>1284993</v>
      </c>
      <c r="F14" s="23">
        <v>1284993</v>
      </c>
      <c r="G14" s="23">
        <v>1284993</v>
      </c>
    </row>
    <row r="15" spans="1:7" x14ac:dyDescent="0.3">
      <c r="A15" s="22" t="s">
        <v>24</v>
      </c>
      <c r="B15" s="17" t="s">
        <v>25</v>
      </c>
      <c r="C15" s="23"/>
      <c r="D15" s="23"/>
      <c r="E15" s="23">
        <v>16099</v>
      </c>
      <c r="F15" s="23">
        <v>16099</v>
      </c>
      <c r="G15" s="23">
        <v>16099</v>
      </c>
    </row>
    <row r="16" spans="1:7" x14ac:dyDescent="0.3">
      <c r="A16" s="16" t="s">
        <v>26</v>
      </c>
      <c r="B16" s="17" t="s">
        <v>27</v>
      </c>
      <c r="C16" s="18">
        <f t="shared" ref="C16:F16" si="7">+C17</f>
        <v>1000500</v>
      </c>
      <c r="D16" s="18">
        <f t="shared" si="0"/>
        <v>132789.16981883335</v>
      </c>
      <c r="E16" s="18">
        <f t="shared" si="7"/>
        <v>53550</v>
      </c>
      <c r="F16" s="18">
        <f t="shared" si="7"/>
        <v>12000</v>
      </c>
      <c r="G16" s="18">
        <f t="shared" ref="G16:G18" si="8">+G17+G18</f>
        <v>0</v>
      </c>
    </row>
    <row r="17" spans="1:7" x14ac:dyDescent="0.3">
      <c r="A17" s="19" t="s">
        <v>16</v>
      </c>
      <c r="B17" s="17" t="s">
        <v>17</v>
      </c>
      <c r="C17" s="18">
        <f t="shared" ref="C17:F17" si="9">+C18</f>
        <v>1000500</v>
      </c>
      <c r="D17" s="18">
        <f t="shared" si="0"/>
        <v>132789.16981883335</v>
      </c>
      <c r="E17" s="18">
        <f t="shared" si="9"/>
        <v>53550</v>
      </c>
      <c r="F17" s="18">
        <f t="shared" si="9"/>
        <v>12000</v>
      </c>
      <c r="G17" s="18">
        <f t="shared" si="8"/>
        <v>0</v>
      </c>
    </row>
    <row r="18" spans="1:7" x14ac:dyDescent="0.3">
      <c r="A18" s="20" t="s">
        <v>28</v>
      </c>
      <c r="B18" s="17" t="s">
        <v>29</v>
      </c>
      <c r="C18" s="18">
        <f>+C19</f>
        <v>1000500</v>
      </c>
      <c r="D18" s="18">
        <f t="shared" si="0"/>
        <v>132789.16981883335</v>
      </c>
      <c r="E18" s="18">
        <f>+E19</f>
        <v>53550</v>
      </c>
      <c r="F18" s="18">
        <f t="shared" ref="F18" si="10">+F19+F20</f>
        <v>12000</v>
      </c>
      <c r="G18" s="18">
        <f t="shared" si="8"/>
        <v>0</v>
      </c>
    </row>
    <row r="19" spans="1:7" x14ac:dyDescent="0.3">
      <c r="A19" s="21" t="s">
        <v>20</v>
      </c>
      <c r="B19" s="17" t="s">
        <v>21</v>
      </c>
      <c r="C19" s="18">
        <f>+C20+C21</f>
        <v>1000500</v>
      </c>
      <c r="D19" s="18">
        <f t="shared" si="0"/>
        <v>132789.16981883335</v>
      </c>
      <c r="E19" s="18">
        <f>+E20+E21</f>
        <v>53550</v>
      </c>
      <c r="F19" s="18">
        <f t="shared" ref="F19:G19" si="11">+F20+F21</f>
        <v>12000</v>
      </c>
      <c r="G19" s="18">
        <f t="shared" si="11"/>
        <v>0</v>
      </c>
    </row>
    <row r="20" spans="1:7" x14ac:dyDescent="0.3">
      <c r="A20" s="22" t="s">
        <v>22</v>
      </c>
      <c r="B20" s="17" t="s">
        <v>23</v>
      </c>
      <c r="C20" s="23"/>
      <c r="D20" s="23">
        <f t="shared" si="0"/>
        <v>0</v>
      </c>
      <c r="E20" s="23"/>
      <c r="F20" s="23"/>
      <c r="G20" s="23"/>
    </row>
    <row r="21" spans="1:7" x14ac:dyDescent="0.3">
      <c r="A21" s="22" t="s">
        <v>24</v>
      </c>
      <c r="B21" s="17" t="s">
        <v>25</v>
      </c>
      <c r="C21" s="23">
        <v>1000500</v>
      </c>
      <c r="D21" s="23">
        <f t="shared" si="0"/>
        <v>132789.16981883335</v>
      </c>
      <c r="E21" s="23">
        <v>53550</v>
      </c>
      <c r="F21" s="23">
        <v>12000</v>
      </c>
      <c r="G21" s="23"/>
    </row>
    <row r="22" spans="1:7" x14ac:dyDescent="0.3">
      <c r="A22" s="16" t="s">
        <v>30</v>
      </c>
      <c r="B22" s="17" t="s">
        <v>31</v>
      </c>
      <c r="C22" s="18">
        <f t="shared" ref="C22:G22" si="12">+C23</f>
        <v>2082000</v>
      </c>
      <c r="D22" s="18">
        <f t="shared" si="0"/>
        <v>276328.88711925142</v>
      </c>
      <c r="E22" s="18">
        <f t="shared" si="12"/>
        <v>402390</v>
      </c>
      <c r="F22" s="18">
        <f t="shared" si="12"/>
        <v>360408</v>
      </c>
      <c r="G22" s="18">
        <f t="shared" si="12"/>
        <v>331873</v>
      </c>
    </row>
    <row r="23" spans="1:7" x14ac:dyDescent="0.3">
      <c r="A23" s="19" t="s">
        <v>16</v>
      </c>
      <c r="B23" s="17" t="s">
        <v>17</v>
      </c>
      <c r="C23" s="18">
        <f>+C24+C32+C40</f>
        <v>2082000</v>
      </c>
      <c r="D23" s="18">
        <f t="shared" si="0"/>
        <v>276328.88711925142</v>
      </c>
      <c r="E23" s="18">
        <f>+E24+E32+E40</f>
        <v>402390</v>
      </c>
      <c r="F23" s="18">
        <f t="shared" ref="F23:G23" si="13">+F24+F32+F40</f>
        <v>360408</v>
      </c>
      <c r="G23" s="18">
        <f t="shared" si="13"/>
        <v>331873</v>
      </c>
    </row>
    <row r="24" spans="1:7" x14ac:dyDescent="0.3">
      <c r="A24" s="20" t="s">
        <v>22</v>
      </c>
      <c r="B24" s="17" t="s">
        <v>32</v>
      </c>
      <c r="C24" s="18">
        <f>+C25+C30</f>
        <v>1685000</v>
      </c>
      <c r="D24" s="18">
        <f t="shared" si="0"/>
        <v>223637.9321786449</v>
      </c>
      <c r="E24" s="18">
        <f>+E25+E30</f>
        <v>310870</v>
      </c>
      <c r="F24" s="18">
        <f t="shared" ref="F24:G24" si="14">+F25+F30</f>
        <v>331873</v>
      </c>
      <c r="G24" s="18">
        <f t="shared" si="14"/>
        <v>331873</v>
      </c>
    </row>
    <row r="25" spans="1:7" x14ac:dyDescent="0.3">
      <c r="A25" s="21" t="s">
        <v>20</v>
      </c>
      <c r="B25" s="17" t="s">
        <v>21</v>
      </c>
      <c r="C25" s="18">
        <f>+C26+C27+C28+C29</f>
        <v>1685000</v>
      </c>
      <c r="D25" s="18">
        <f t="shared" si="0"/>
        <v>223637.9321786449</v>
      </c>
      <c r="E25" s="18">
        <f>+E26+E27+E28+E29</f>
        <v>306225</v>
      </c>
      <c r="F25" s="18">
        <f>+F26+F27+F28+F29</f>
        <v>327228</v>
      </c>
      <c r="G25" s="18">
        <f>+G26+G27+G28+G29</f>
        <v>327228</v>
      </c>
    </row>
    <row r="26" spans="1:7" x14ac:dyDescent="0.3">
      <c r="A26" s="22" t="s">
        <v>22</v>
      </c>
      <c r="B26" s="17" t="s">
        <v>23</v>
      </c>
      <c r="C26" s="23">
        <v>330000</v>
      </c>
      <c r="D26" s="23">
        <f t="shared" si="0"/>
        <v>43798.526776826599</v>
      </c>
      <c r="E26" s="23">
        <v>53521</v>
      </c>
      <c r="F26" s="23">
        <v>61252</v>
      </c>
      <c r="G26" s="23">
        <v>61252</v>
      </c>
    </row>
    <row r="27" spans="1:7" x14ac:dyDescent="0.3">
      <c r="A27" s="22" t="s">
        <v>24</v>
      </c>
      <c r="B27" s="17" t="s">
        <v>25</v>
      </c>
      <c r="C27" s="23">
        <v>1350000</v>
      </c>
      <c r="D27" s="23">
        <f t="shared" si="0"/>
        <v>179175.79135974517</v>
      </c>
      <c r="E27" s="23">
        <v>250581</v>
      </c>
      <c r="F27" s="23">
        <v>263853</v>
      </c>
      <c r="G27" s="23">
        <v>263853</v>
      </c>
    </row>
    <row r="28" spans="1:7" x14ac:dyDescent="0.3">
      <c r="A28" s="22" t="s">
        <v>33</v>
      </c>
      <c r="B28" s="17" t="s">
        <v>34</v>
      </c>
      <c r="C28" s="23">
        <v>5000</v>
      </c>
      <c r="D28" s="23">
        <f t="shared" si="0"/>
        <v>663.61404207313024</v>
      </c>
      <c r="E28" s="23">
        <v>796</v>
      </c>
      <c r="F28" s="23">
        <v>796</v>
      </c>
      <c r="G28" s="23">
        <v>796</v>
      </c>
    </row>
    <row r="29" spans="1:7" x14ac:dyDescent="0.3">
      <c r="A29" s="22" t="s">
        <v>35</v>
      </c>
      <c r="B29" s="17" t="s">
        <v>36</v>
      </c>
      <c r="C29" s="23">
        <v>0</v>
      </c>
      <c r="D29" s="23">
        <f t="shared" si="0"/>
        <v>0</v>
      </c>
      <c r="E29" s="23">
        <v>1327</v>
      </c>
      <c r="F29" s="23">
        <v>1327</v>
      </c>
      <c r="G29" s="23">
        <v>1327</v>
      </c>
    </row>
    <row r="30" spans="1:7" x14ac:dyDescent="0.3">
      <c r="A30" s="21" t="s">
        <v>37</v>
      </c>
      <c r="B30" s="17" t="s">
        <v>38</v>
      </c>
      <c r="C30" s="18">
        <f>+C31</f>
        <v>0</v>
      </c>
      <c r="D30" s="18">
        <f t="shared" si="0"/>
        <v>0</v>
      </c>
      <c r="E30" s="18">
        <f>+E31</f>
        <v>4645</v>
      </c>
      <c r="F30" s="18">
        <f t="shared" ref="F30:G30" si="15">+F31</f>
        <v>4645</v>
      </c>
      <c r="G30" s="18">
        <f t="shared" si="15"/>
        <v>4645</v>
      </c>
    </row>
    <row r="31" spans="1:7" x14ac:dyDescent="0.3">
      <c r="A31" s="22" t="s">
        <v>39</v>
      </c>
      <c r="B31" s="17" t="s">
        <v>40</v>
      </c>
      <c r="C31" s="23">
        <v>0</v>
      </c>
      <c r="D31" s="23">
        <f t="shared" si="0"/>
        <v>0</v>
      </c>
      <c r="E31" s="23">
        <v>4645</v>
      </c>
      <c r="F31" s="23">
        <v>4645</v>
      </c>
      <c r="G31" s="23">
        <v>4645</v>
      </c>
    </row>
    <row r="32" spans="1:7" x14ac:dyDescent="0.3">
      <c r="A32" s="20">
        <v>52</v>
      </c>
      <c r="B32" s="17" t="s">
        <v>29</v>
      </c>
      <c r="C32" s="18">
        <f>+C33+C38</f>
        <v>327000</v>
      </c>
      <c r="D32" s="18">
        <f t="shared" si="0"/>
        <v>43400.358351582719</v>
      </c>
      <c r="E32" s="18">
        <f>+E33+E38</f>
        <v>62182</v>
      </c>
      <c r="F32" s="18">
        <f t="shared" ref="F32:G32" si="16">+F33+F38</f>
        <v>28535</v>
      </c>
      <c r="G32" s="18">
        <f t="shared" si="16"/>
        <v>0</v>
      </c>
    </row>
    <row r="33" spans="1:7" x14ac:dyDescent="0.3">
      <c r="A33" s="21" t="s">
        <v>20</v>
      </c>
      <c r="B33" s="17" t="s">
        <v>21</v>
      </c>
      <c r="C33" s="18">
        <f>+C34+C35</f>
        <v>327000</v>
      </c>
      <c r="D33" s="18">
        <f t="shared" si="0"/>
        <v>43400.358351582719</v>
      </c>
      <c r="E33" s="18">
        <f>+E34+E35+E36+E37</f>
        <v>62182</v>
      </c>
      <c r="F33" s="18">
        <f>+F34+F35</f>
        <v>28535</v>
      </c>
      <c r="G33" s="18">
        <f t="shared" ref="G33" si="17">+G35</f>
        <v>0</v>
      </c>
    </row>
    <row r="34" spans="1:7" x14ac:dyDescent="0.3">
      <c r="A34" s="22" t="s">
        <v>22</v>
      </c>
      <c r="B34" s="17" t="s">
        <v>23</v>
      </c>
      <c r="C34" s="23">
        <v>133810</v>
      </c>
      <c r="D34" s="23"/>
      <c r="E34" s="23">
        <v>25868</v>
      </c>
      <c r="F34" s="23">
        <v>25867</v>
      </c>
      <c r="G34" s="23"/>
    </row>
    <row r="35" spans="1:7" x14ac:dyDescent="0.3">
      <c r="A35" s="22" t="s">
        <v>24</v>
      </c>
      <c r="B35" s="17" t="s">
        <v>25</v>
      </c>
      <c r="C35" s="23">
        <v>193190</v>
      </c>
      <c r="D35" s="23">
        <f t="shared" si="0"/>
        <v>25640.719357621605</v>
      </c>
      <c r="E35" s="23">
        <v>34854</v>
      </c>
      <c r="F35" s="23">
        <v>2668</v>
      </c>
      <c r="G35" s="23"/>
    </row>
    <row r="36" spans="1:7" x14ac:dyDescent="0.3">
      <c r="A36" s="22">
        <v>34</v>
      </c>
      <c r="B36" s="17" t="s">
        <v>34</v>
      </c>
      <c r="C36" s="23"/>
      <c r="D36" s="23"/>
      <c r="E36" s="23">
        <v>133</v>
      </c>
      <c r="F36" s="23"/>
      <c r="G36" s="23"/>
    </row>
    <row r="37" spans="1:7" x14ac:dyDescent="0.3">
      <c r="A37" s="22">
        <v>37</v>
      </c>
      <c r="B37" s="17" t="s">
        <v>36</v>
      </c>
      <c r="C37" s="23"/>
      <c r="D37" s="23"/>
      <c r="E37" s="23">
        <v>1327</v>
      </c>
      <c r="F37" s="23"/>
      <c r="G37" s="23"/>
    </row>
    <row r="38" spans="1:7" x14ac:dyDescent="0.3">
      <c r="A38" s="21" t="s">
        <v>37</v>
      </c>
      <c r="B38" s="17" t="s">
        <v>38</v>
      </c>
      <c r="C38" s="18">
        <f>+C39</f>
        <v>0</v>
      </c>
      <c r="D38" s="18">
        <f t="shared" si="0"/>
        <v>0</v>
      </c>
      <c r="E38" s="18">
        <v>0</v>
      </c>
      <c r="F38" s="18"/>
      <c r="G38" s="18"/>
    </row>
    <row r="39" spans="1:7" x14ac:dyDescent="0.3">
      <c r="A39" s="22" t="s">
        <v>39</v>
      </c>
      <c r="B39" s="17" t="s">
        <v>40</v>
      </c>
      <c r="C39" s="23"/>
      <c r="D39" s="23">
        <f t="shared" si="0"/>
        <v>0</v>
      </c>
      <c r="E39" s="23"/>
      <c r="F39" s="23"/>
      <c r="G39" s="23"/>
    </row>
    <row r="40" spans="1:7" x14ac:dyDescent="0.3">
      <c r="A40" s="20">
        <v>61</v>
      </c>
      <c r="B40" s="17" t="s">
        <v>41</v>
      </c>
      <c r="C40" s="18">
        <f>+C41</f>
        <v>70000</v>
      </c>
      <c r="D40" s="18">
        <f t="shared" si="0"/>
        <v>9290.596589023824</v>
      </c>
      <c r="E40" s="18">
        <f>+E41</f>
        <v>29338</v>
      </c>
      <c r="F40" s="18"/>
      <c r="G40" s="18"/>
    </row>
    <row r="41" spans="1:7" x14ac:dyDescent="0.3">
      <c r="A41" s="21" t="s">
        <v>20</v>
      </c>
      <c r="B41" s="17" t="s">
        <v>21</v>
      </c>
      <c r="C41" s="18">
        <f>+C42+C43</f>
        <v>70000</v>
      </c>
      <c r="D41" s="18">
        <f t="shared" si="0"/>
        <v>9290.596589023824</v>
      </c>
      <c r="E41" s="18">
        <f>+E42+E43</f>
        <v>29338</v>
      </c>
      <c r="F41" s="18"/>
      <c r="G41" s="18"/>
    </row>
    <row r="42" spans="1:7" x14ac:dyDescent="0.3">
      <c r="A42" s="22" t="s">
        <v>22</v>
      </c>
      <c r="B42" s="17" t="s">
        <v>23</v>
      </c>
      <c r="C42" s="23">
        <v>70000</v>
      </c>
      <c r="D42" s="23">
        <f t="shared" si="0"/>
        <v>9290.596589023824</v>
      </c>
      <c r="E42" s="23">
        <v>6917</v>
      </c>
      <c r="F42" s="23"/>
      <c r="G42" s="23"/>
    </row>
    <row r="43" spans="1:7" x14ac:dyDescent="0.3">
      <c r="A43" s="22" t="s">
        <v>24</v>
      </c>
      <c r="B43" s="17" t="s">
        <v>25</v>
      </c>
      <c r="C43" s="23"/>
      <c r="D43" s="23">
        <f t="shared" si="0"/>
        <v>0</v>
      </c>
      <c r="E43" s="23">
        <v>22421</v>
      </c>
      <c r="F43" s="23"/>
      <c r="G43" s="23"/>
    </row>
    <row r="44" spans="1:7" x14ac:dyDescent="0.3">
      <c r="A44" s="16" t="s">
        <v>42</v>
      </c>
      <c r="B44" s="17" t="s">
        <v>43</v>
      </c>
      <c r="C44" s="18">
        <f t="shared" ref="C44" si="18">+C45</f>
        <v>1704232</v>
      </c>
      <c r="D44" s="18">
        <f t="shared" si="0"/>
        <v>226190.45723007497</v>
      </c>
      <c r="E44" s="18">
        <f t="shared" ref="E44:G44" si="19">+E45</f>
        <v>268262</v>
      </c>
      <c r="F44" s="18">
        <f t="shared" si="19"/>
        <v>268262</v>
      </c>
      <c r="G44" s="18">
        <f t="shared" si="19"/>
        <v>268262</v>
      </c>
    </row>
    <row r="45" spans="1:7" x14ac:dyDescent="0.3">
      <c r="A45" s="19" t="s">
        <v>16</v>
      </c>
      <c r="B45" s="17" t="s">
        <v>17</v>
      </c>
      <c r="C45" s="18">
        <f t="shared" ref="C45" si="20">+C46</f>
        <v>1704232</v>
      </c>
      <c r="D45" s="18">
        <f t="shared" si="0"/>
        <v>226190.45723007497</v>
      </c>
      <c r="E45" s="18">
        <f t="shared" ref="E45:G45" si="21">+E46</f>
        <v>268262</v>
      </c>
      <c r="F45" s="18">
        <f t="shared" si="21"/>
        <v>268262</v>
      </c>
      <c r="G45" s="18">
        <f t="shared" si="21"/>
        <v>268262</v>
      </c>
    </row>
    <row r="46" spans="1:7" x14ac:dyDescent="0.3">
      <c r="A46" s="20" t="s">
        <v>18</v>
      </c>
      <c r="B46" s="17" t="s">
        <v>19</v>
      </c>
      <c r="C46" s="18">
        <f>+C47+C51</f>
        <v>1704232</v>
      </c>
      <c r="D46" s="18">
        <f t="shared" si="0"/>
        <v>226190.45723007497</v>
      </c>
      <c r="E46" s="18">
        <f>+E47+E51</f>
        <v>268262</v>
      </c>
      <c r="F46" s="18">
        <f>+F47+F51</f>
        <v>268262</v>
      </c>
      <c r="G46" s="18">
        <f>+G47+G51</f>
        <v>268262</v>
      </c>
    </row>
    <row r="47" spans="1:7" x14ac:dyDescent="0.3">
      <c r="A47" s="21" t="s">
        <v>20</v>
      </c>
      <c r="B47" s="17" t="s">
        <v>21</v>
      </c>
      <c r="C47" s="18">
        <f>+C48+C49</f>
        <v>1604232</v>
      </c>
      <c r="D47" s="18">
        <f t="shared" si="0"/>
        <v>212918.17638861237</v>
      </c>
      <c r="E47" s="18">
        <f>+E48+E49+E50</f>
        <v>234592</v>
      </c>
      <c r="F47" s="18">
        <f>+F48+F49+F50</f>
        <v>234592</v>
      </c>
      <c r="G47" s="18">
        <f>+G48+G49+G50</f>
        <v>234592</v>
      </c>
    </row>
    <row r="48" spans="1:7" x14ac:dyDescent="0.3">
      <c r="A48" s="22" t="s">
        <v>24</v>
      </c>
      <c r="B48" s="17" t="s">
        <v>25</v>
      </c>
      <c r="C48" s="23">
        <v>1599232</v>
      </c>
      <c r="D48" s="23">
        <f t="shared" si="0"/>
        <v>212254.56234653923</v>
      </c>
      <c r="E48" s="23">
        <v>231787</v>
      </c>
      <c r="F48" s="23">
        <v>231787</v>
      </c>
      <c r="G48" s="23">
        <v>231787</v>
      </c>
    </row>
    <row r="49" spans="1:7" x14ac:dyDescent="0.3">
      <c r="A49" s="22" t="s">
        <v>33</v>
      </c>
      <c r="B49" s="17" t="s">
        <v>34</v>
      </c>
      <c r="C49" s="23">
        <v>5000</v>
      </c>
      <c r="D49" s="23">
        <f t="shared" si="0"/>
        <v>663.61404207313024</v>
      </c>
      <c r="E49" s="23">
        <v>561</v>
      </c>
      <c r="F49" s="23">
        <v>561</v>
      </c>
      <c r="G49" s="23">
        <v>561</v>
      </c>
    </row>
    <row r="50" spans="1:7" x14ac:dyDescent="0.3">
      <c r="A50" s="22" t="s">
        <v>35</v>
      </c>
      <c r="B50" s="17" t="s">
        <v>36</v>
      </c>
      <c r="C50" s="23"/>
      <c r="D50" s="23">
        <f t="shared" si="0"/>
        <v>0</v>
      </c>
      <c r="E50" s="23">
        <v>2244</v>
      </c>
      <c r="F50" s="23">
        <v>2244</v>
      </c>
      <c r="G50" s="23">
        <v>2244</v>
      </c>
    </row>
    <row r="51" spans="1:7" x14ac:dyDescent="0.3">
      <c r="A51" s="21" t="s">
        <v>37</v>
      </c>
      <c r="B51" s="17" t="s">
        <v>38</v>
      </c>
      <c r="C51" s="18">
        <f>+C53</f>
        <v>100000</v>
      </c>
      <c r="D51" s="18">
        <f t="shared" si="0"/>
        <v>13272.280841462605</v>
      </c>
      <c r="E51" s="18">
        <f>+E53+E52</f>
        <v>33670</v>
      </c>
      <c r="F51" s="18">
        <f t="shared" ref="F51:G51" si="22">+F53+F52</f>
        <v>33670</v>
      </c>
      <c r="G51" s="18">
        <f t="shared" si="22"/>
        <v>33670</v>
      </c>
    </row>
    <row r="52" spans="1:7" x14ac:dyDescent="0.3">
      <c r="A52" s="22">
        <v>41</v>
      </c>
      <c r="B52" s="17" t="s">
        <v>45</v>
      </c>
      <c r="C52" s="23"/>
      <c r="D52" s="23"/>
      <c r="E52" s="23">
        <v>3367</v>
      </c>
      <c r="F52" s="23">
        <v>3367</v>
      </c>
      <c r="G52" s="23">
        <v>3367</v>
      </c>
    </row>
    <row r="53" spans="1:7" x14ac:dyDescent="0.3">
      <c r="A53" s="22" t="s">
        <v>39</v>
      </c>
      <c r="B53" s="17" t="s">
        <v>40</v>
      </c>
      <c r="C53" s="23">
        <v>100000</v>
      </c>
      <c r="D53" s="23">
        <f t="shared" si="0"/>
        <v>13272.280841462605</v>
      </c>
      <c r="E53" s="23">
        <v>30303</v>
      </c>
      <c r="F53" s="23">
        <v>30303</v>
      </c>
      <c r="G53" s="23">
        <v>30303</v>
      </c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mpavicin</dc:creator>
  <cp:lastModifiedBy>mpavicin</cp:lastModifiedBy>
  <dcterms:created xsi:type="dcterms:W3CDTF">2022-09-26T13:02:03Z</dcterms:created>
  <dcterms:modified xsi:type="dcterms:W3CDTF">2023-01-26T10:43:45Z</dcterms:modified>
</cp:coreProperties>
</file>